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rupprechtconsultde.sharepoint.com/sites/NAPCOREallpartners/Shared Documents/WG3/Task 3.2/Subtask 3.2.1 Quality Frameworks (M3.8)/QF UVAR data/Report/"/>
    </mc:Choice>
  </mc:AlternateContent>
  <xr:revisionPtr revIDLastSave="549" documentId="8_{12BAC368-A9E9-42A1-9E27-3F841230CCDF}" xr6:coauthVersionLast="47" xr6:coauthVersionMax="47" xr10:uidLastSave="{626F05C3-80AB-4552-BACA-F23F1AAACF0E}"/>
  <bookViews>
    <workbookView xWindow="14295" yWindow="0" windowWidth="14610" windowHeight="15585" xr2:uid="{6CE6AD66-8AFF-42DE-A2D3-2E77C7B04F0B}"/>
  </bookViews>
  <sheets>
    <sheet name="Computation_Qi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10" l="1"/>
  <c r="G9" i="10"/>
  <c r="K9" i="10" s="1"/>
  <c r="G8" i="10"/>
  <c r="F8" i="10"/>
  <c r="L8" i="10" s="1"/>
  <c r="C20" i="10"/>
  <c r="C24" i="10"/>
  <c r="C25" i="10"/>
  <c r="F16" i="10"/>
  <c r="F15" i="10"/>
  <c r="F14" i="10"/>
  <c r="F13" i="10"/>
  <c r="F12" i="10"/>
  <c r="C23" i="10" s="1"/>
  <c r="F11" i="10"/>
  <c r="L11" i="10" s="1"/>
  <c r="F10" i="10"/>
  <c r="C22" i="10" s="1"/>
  <c r="F7" i="10"/>
  <c r="F6" i="10"/>
  <c r="F5" i="10"/>
  <c r="F4" i="10"/>
  <c r="L4" i="10" s="1"/>
  <c r="F3" i="10"/>
  <c r="F2" i="10"/>
  <c r="L2" i="10" s="1"/>
  <c r="G16" i="10"/>
  <c r="L16" i="10"/>
  <c r="G15" i="10"/>
  <c r="L15" i="10"/>
  <c r="G14" i="10"/>
  <c r="L14" i="10"/>
  <c r="G13" i="10"/>
  <c r="L13" i="10"/>
  <c r="G12" i="10"/>
  <c r="G11" i="10"/>
  <c r="G10" i="10"/>
  <c r="G7" i="10"/>
  <c r="G6" i="10"/>
  <c r="L6" i="10"/>
  <c r="G5" i="10"/>
  <c r="L5" i="10"/>
  <c r="G4" i="10"/>
  <c r="G3" i="10"/>
  <c r="G2" i="10"/>
  <c r="K8" i="10" l="1"/>
  <c r="C21" i="10"/>
  <c r="C19" i="10"/>
  <c r="K3" i="10"/>
  <c r="K4" i="10"/>
  <c r="K10" i="10"/>
  <c r="K13" i="10"/>
  <c r="D21" i="10"/>
  <c r="K12" i="10"/>
  <c r="K6" i="10"/>
  <c r="L12" i="10"/>
  <c r="K15" i="10"/>
  <c r="K7" i="10"/>
  <c r="L10" i="10"/>
  <c r="L3" i="10"/>
  <c r="K2" i="10"/>
  <c r="K5" i="10"/>
  <c r="L7" i="10"/>
  <c r="K11" i="10"/>
  <c r="K14" i="10"/>
  <c r="D24" i="10" s="1"/>
  <c r="K16" i="10"/>
  <c r="D25" i="10" s="1"/>
  <c r="D23" i="10" l="1"/>
  <c r="D19" i="10"/>
  <c r="D20" i="10"/>
  <c r="D22" i="10"/>
  <c r="D2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tc={2217C84E-A424-4A67-BC6D-7C297106EAF4}</author>
  </authors>
  <commentList>
    <comment ref="E1" authorId="0" shapeId="0" xr:uid="{2217C84E-A424-4A67-BC6D-7C297106EAF4}">
      <text>
        <t>[Threaded comment]
Your version of Excel allows you to read this threaded comment; however, any edits to it will get removed if the file is opened in a newer version of Excel. Learn more: https://go.microsoft.com/fwlink/?linkid=870924
Comment:
    To be defined through internal survey</t>
      </text>
    </comment>
  </commentList>
</comments>
</file>

<file path=xl/sharedStrings.xml><?xml version="1.0" encoding="utf-8"?>
<sst xmlns="http://schemas.openxmlformats.org/spreadsheetml/2006/main" count="51" uniqueCount="45">
  <si>
    <t>Quality dimension</t>
  </si>
  <si>
    <t>Accessibility</t>
  </si>
  <si>
    <t>Accuracy</t>
  </si>
  <si>
    <t>Correctness</t>
  </si>
  <si>
    <t>Completeness</t>
  </si>
  <si>
    <t>Consistency</t>
  </si>
  <si>
    <t>Believability</t>
  </si>
  <si>
    <t>Traceability</t>
  </si>
  <si>
    <t>Timeliness</t>
  </si>
  <si>
    <t>Relevance</t>
  </si>
  <si>
    <t>Dimension
Index</t>
  </si>
  <si>
    <t>Criterion</t>
  </si>
  <si>
    <t>Metric</t>
  </si>
  <si>
    <t>Input value</t>
  </si>
  <si>
    <t>Weight (W)</t>
  </si>
  <si>
    <t>Applicability (A)</t>
  </si>
  <si>
    <t>Actual (Value)</t>
  </si>
  <si>
    <t>Worst</t>
  </si>
  <si>
    <t>Best</t>
  </si>
  <si>
    <t>Numerator</t>
  </si>
  <si>
    <t>Denominator</t>
  </si>
  <si>
    <t>Binary classification</t>
  </si>
  <si>
    <t xml:space="preserve">Location (horizontal) accuracy </t>
  </si>
  <si>
    <t>Required data coverage - general information</t>
  </si>
  <si>
    <t>Required data coverage - traffic regulation</t>
  </si>
  <si>
    <t>Provision of additional information</t>
  </si>
  <si>
    <t>Compliance with recommended data standards</t>
  </si>
  <si>
    <t>Multi-class evaluation</t>
  </si>
  <si>
    <t>Thrustworthiness</t>
  </si>
  <si>
    <t>Timeliness (dynamic UVARs)</t>
  </si>
  <si>
    <t>Data duplication</t>
  </si>
  <si>
    <t>Index</t>
  </si>
  <si>
    <t>Weight</t>
  </si>
  <si>
    <t>Quality indicator</t>
  </si>
  <si>
    <t>General quality indicator -&gt;</t>
  </si>
  <si>
    <t>Hausedorff distance</t>
  </si>
  <si>
    <t>Area deviation</t>
  </si>
  <si>
    <t>Update frequency (static UVARs)</t>
  </si>
  <si>
    <t>TRO alignemnt</t>
  </si>
  <si>
    <t>% traffic</t>
  </si>
  <si>
    <t>System tracking</t>
  </si>
  <si>
    <t>Retrieval of versions</t>
  </si>
  <si>
    <t>% general</t>
  </si>
  <si>
    <t>Availabiliity</t>
  </si>
  <si>
    <t>NAP Accessibility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</si>
</sst>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27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2" fontId="0" fillId="0" borderId="30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2" fontId="0" fillId="0" borderId="33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4" borderId="6" xfId="0" quotePrefix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3" fillId="4" borderId="14" xfId="0" quotePrefix="1" applyFont="1" applyFill="1" applyBorder="1" applyAlignment="1">
      <alignment horizontal="center" vertical="center" wrapText="1"/>
    </xf>
    <xf numFmtId="0" fontId="3" fillId="4" borderId="2" xfId="0" quotePrefix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3" fillId="4" borderId="11" xfId="0" quotePrefix="1" applyFont="1" applyFill="1" applyBorder="1" applyAlignment="1">
      <alignment horizontal="center" vertical="center" wrapText="1"/>
    </xf>
    <xf numFmtId="0" fontId="3" fillId="4" borderId="12" xfId="0" quotePrefix="1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3" fillId="4" borderId="13" xfId="0" quotePrefix="1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3" fillId="4" borderId="38" xfId="0" quotePrefix="1" applyFont="1" applyFill="1" applyBorder="1" applyAlignment="1">
      <alignment horizontal="center" vertical="center" wrapText="1"/>
    </xf>
    <xf numFmtId="0" fontId="3" fillId="5" borderId="6" xfId="0" quotePrefix="1" applyFont="1" applyFill="1" applyBorder="1" applyAlignment="1">
      <alignment horizontal="center" vertical="center" wrapText="1"/>
    </xf>
    <xf numFmtId="0" fontId="3" fillId="5" borderId="7" xfId="0" quotePrefix="1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3" fillId="5" borderId="8" xfId="0" quotePrefix="1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1" fillId="6" borderId="2" xfId="0" quotePrefix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1" fillId="6" borderId="17" xfId="0" quotePrefix="1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8" borderId="6" xfId="0" quotePrefix="1" applyFont="1" applyFill="1" applyBorder="1" applyAlignment="1">
      <alignment horizontal="center" vertical="center" wrapText="1"/>
    </xf>
    <xf numFmtId="0" fontId="3" fillId="8" borderId="18" xfId="0" quotePrefix="1" applyFont="1" applyFill="1" applyBorder="1" applyAlignment="1">
      <alignment horizontal="center" vertical="center" wrapText="1"/>
    </xf>
    <xf numFmtId="0" fontId="3" fillId="8" borderId="40" xfId="0" quotePrefix="1" applyFont="1" applyFill="1" applyBorder="1" applyAlignment="1">
      <alignment horizontal="center" vertical="center" wrapText="1"/>
    </xf>
    <xf numFmtId="0" fontId="3" fillId="8" borderId="42" xfId="0" quotePrefix="1" applyFont="1" applyFill="1" applyBorder="1" applyAlignment="1">
      <alignment horizontal="center" vertical="center" wrapText="1"/>
    </xf>
    <xf numFmtId="0" fontId="3" fillId="8" borderId="26" xfId="0" quotePrefix="1" applyFont="1" applyFill="1" applyBorder="1" applyAlignment="1">
      <alignment horizontal="center" vertical="center" wrapText="1"/>
    </xf>
    <xf numFmtId="0" fontId="3" fillId="8" borderId="16" xfId="0" quotePrefix="1" applyFont="1" applyFill="1" applyBorder="1" applyAlignment="1">
      <alignment horizontal="center" vertical="center" wrapText="1"/>
    </xf>
    <xf numFmtId="0" fontId="3" fillId="8" borderId="2" xfId="0" quotePrefix="1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3" fillId="8" borderId="1" xfId="0" quotePrefix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9" xfId="0" quotePrefix="1" applyFont="1" applyFill="1" applyBorder="1" applyAlignment="1">
      <alignment horizontal="center" vertical="center" wrapText="1"/>
    </xf>
    <xf numFmtId="0" fontId="3" fillId="8" borderId="10" xfId="0" quotePrefix="1" applyFont="1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0" fillId="9" borderId="14" xfId="0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3" fillId="9" borderId="1" xfId="0" quotePrefix="1" applyFont="1" applyFill="1" applyBorder="1" applyAlignment="1">
      <alignment horizontal="center" vertical="center" wrapText="1"/>
    </xf>
    <xf numFmtId="0" fontId="0" fillId="9" borderId="15" xfId="0" applyFill="1" applyBorder="1" applyAlignment="1">
      <alignment horizontal="center" vertical="center" wrapText="1"/>
    </xf>
    <xf numFmtId="0" fontId="0" fillId="9" borderId="24" xfId="0" applyFill="1" applyBorder="1" applyAlignment="1">
      <alignment horizontal="center" vertical="center" wrapText="1"/>
    </xf>
    <xf numFmtId="0" fontId="0" fillId="9" borderId="39" xfId="0" applyFill="1" applyBorder="1" applyAlignment="1">
      <alignment horizontal="center" vertical="center" wrapText="1"/>
    </xf>
    <xf numFmtId="0" fontId="3" fillId="9" borderId="39" xfId="0" quotePrefix="1" applyFont="1" applyFill="1" applyBorder="1" applyAlignment="1">
      <alignment horizontal="center" vertical="center" wrapText="1"/>
    </xf>
    <xf numFmtId="0" fontId="0" fillId="9" borderId="43" xfId="0" applyFill="1" applyBorder="1" applyAlignment="1">
      <alignment horizontal="center" vertical="center" wrapText="1"/>
    </xf>
    <xf numFmtId="0" fontId="0" fillId="9" borderId="35" xfId="0" applyFill="1" applyBorder="1" applyAlignment="1">
      <alignment horizontal="center" vertical="center" wrapText="1"/>
    </xf>
    <xf numFmtId="0" fontId="0" fillId="9" borderId="36" xfId="0" applyFill="1" applyBorder="1" applyAlignment="1">
      <alignment horizontal="center" vertical="center" wrapText="1"/>
    </xf>
    <xf numFmtId="0" fontId="0" fillId="9" borderId="16" xfId="0" applyFill="1" applyBorder="1" applyAlignment="1">
      <alignment horizontal="center" vertical="center" wrapText="1"/>
    </xf>
    <xf numFmtId="0" fontId="0" fillId="9" borderId="30" xfId="0" applyFill="1" applyBorder="1" applyAlignment="1">
      <alignment horizontal="center" vertical="center" wrapText="1"/>
    </xf>
    <xf numFmtId="0" fontId="3" fillId="8" borderId="23" xfId="0" quotePrefix="1" applyFont="1" applyFill="1" applyBorder="1" applyAlignment="1">
      <alignment horizontal="center" vertical="center" wrapText="1"/>
    </xf>
    <xf numFmtId="0" fontId="3" fillId="8" borderId="25" xfId="0" quotePrefix="1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34" xfId="0" quotePrefix="1" applyFont="1" applyFill="1" applyBorder="1" applyAlignment="1">
      <alignment horizontal="center" vertical="center" wrapText="1"/>
    </xf>
    <xf numFmtId="0" fontId="3" fillId="6" borderId="36" xfId="0" applyFont="1" applyFill="1" applyBorder="1" applyAlignment="1">
      <alignment horizontal="center" vertical="center" wrapText="1"/>
    </xf>
    <xf numFmtId="0" fontId="3" fillId="6" borderId="37" xfId="0" applyFont="1" applyFill="1" applyBorder="1" applyAlignment="1">
      <alignment horizontal="center" vertical="center" wrapText="1"/>
    </xf>
    <xf numFmtId="0" fontId="3" fillId="5" borderId="35" xfId="0" quotePrefix="1" applyFont="1" applyFill="1" applyBorder="1" applyAlignment="1">
      <alignment horizontal="center" vertical="center" wrapText="1"/>
    </xf>
    <xf numFmtId="0" fontId="0" fillId="2" borderId="3" xfId="0" quotePrefix="1" applyFill="1" applyBorder="1" applyAlignment="1">
      <alignment horizontal="center" vertical="center" wrapText="1"/>
    </xf>
    <xf numFmtId="0" fontId="0" fillId="2" borderId="27" xfId="0" quotePrefix="1" applyFill="1" applyBorder="1" applyAlignment="1">
      <alignment horizontal="center" vertical="center" wrapText="1"/>
    </xf>
    <xf numFmtId="0" fontId="0" fillId="2" borderId="4" xfId="0" quotePrefix="1" applyFill="1" applyBorder="1" applyAlignment="1">
      <alignment horizontal="center" vertical="center" wrapText="1"/>
    </xf>
    <xf numFmtId="0" fontId="0" fillId="2" borderId="5" xfId="0" quotePrefix="1" applyFill="1" applyBorder="1" applyAlignment="1">
      <alignment horizontal="center" vertical="center" wrapText="1"/>
    </xf>
    <xf numFmtId="9" fontId="3" fillId="9" borderId="7" xfId="1" applyFont="1" applyFill="1" applyBorder="1" applyAlignment="1">
      <alignment horizontal="center" vertical="center" wrapText="1"/>
    </xf>
    <xf numFmtId="9" fontId="3" fillId="9" borderId="2" xfId="1" quotePrefix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32" xfId="0" applyNumberFormat="1" applyBorder="1" applyAlignment="1">
      <alignment horizontal="center" vertical="center"/>
    </xf>
    <xf numFmtId="9" fontId="3" fillId="8" borderId="41" xfId="1" quotePrefix="1" applyFont="1" applyFill="1" applyBorder="1" applyAlignment="1">
      <alignment horizontal="center" vertical="center" wrapText="1"/>
    </xf>
    <xf numFmtId="0" fontId="3" fillId="7" borderId="6" xfId="0" quotePrefix="1" applyFont="1" applyFill="1" applyBorder="1" applyAlignment="1">
      <alignment horizontal="center" vertical="center" wrapText="1"/>
    </xf>
    <xf numFmtId="0" fontId="3" fillId="7" borderId="7" xfId="0" quotePrefix="1" applyFont="1" applyFill="1" applyBorder="1" applyAlignment="1">
      <alignment horizontal="center" vertical="center" wrapText="1"/>
    </xf>
    <xf numFmtId="0" fontId="3" fillId="7" borderId="8" xfId="0" quotePrefix="1" applyFont="1" applyFill="1" applyBorder="1" applyAlignment="1">
      <alignment horizontal="center" vertical="center" wrapText="1"/>
    </xf>
    <xf numFmtId="0" fontId="3" fillId="7" borderId="23" xfId="0" quotePrefix="1" applyFont="1" applyFill="1" applyBorder="1" applyAlignment="1">
      <alignment horizontal="center" vertical="center" wrapText="1"/>
    </xf>
    <xf numFmtId="0" fontId="3" fillId="7" borderId="25" xfId="0" quotePrefix="1" applyFont="1" applyFill="1" applyBorder="1" applyAlignment="1">
      <alignment horizontal="center" vertical="center" wrapText="1"/>
    </xf>
    <xf numFmtId="0" fontId="3" fillId="7" borderId="24" xfId="0" quotePrefix="1" applyFont="1" applyFill="1" applyBorder="1" applyAlignment="1">
      <alignment horizontal="center" vertical="center" wrapText="1"/>
    </xf>
    <xf numFmtId="0" fontId="3" fillId="7" borderId="39" xfId="0" quotePrefix="1" applyFont="1" applyFill="1" applyBorder="1" applyAlignment="1">
      <alignment horizontal="center" vertical="center" wrapText="1"/>
    </xf>
    <xf numFmtId="0" fontId="3" fillId="7" borderId="43" xfId="0" quotePrefix="1" applyFont="1" applyFill="1" applyBorder="1" applyAlignment="1">
      <alignment horizontal="center" vertical="center" wrapText="1"/>
    </xf>
    <xf numFmtId="0" fontId="3" fillId="7" borderId="11" xfId="0" quotePrefix="1" applyFont="1" applyFill="1" applyBorder="1" applyAlignment="1">
      <alignment horizontal="center" vertical="center" wrapText="1"/>
    </xf>
    <xf numFmtId="0" fontId="3" fillId="7" borderId="38" xfId="0" quotePrefix="1" applyFont="1" applyFill="1" applyBorder="1" applyAlignment="1">
      <alignment horizontal="center" vertical="center" wrapText="1"/>
    </xf>
    <xf numFmtId="0" fontId="3" fillId="8" borderId="18" xfId="0" quotePrefix="1" applyFont="1" applyFill="1" applyBorder="1" applyAlignment="1">
      <alignment horizontal="center" vertical="center" wrapText="1"/>
    </xf>
    <xf numFmtId="0" fontId="3" fillId="8" borderId="2" xfId="0" quotePrefix="1" applyFont="1" applyFill="1" applyBorder="1" applyAlignment="1">
      <alignment horizontal="center" vertical="center" wrapText="1"/>
    </xf>
    <xf numFmtId="0" fontId="3" fillId="4" borderId="18" xfId="0" quotePrefix="1" applyFont="1" applyFill="1" applyBorder="1" applyAlignment="1">
      <alignment horizontal="center" vertical="center" wrapText="1"/>
    </xf>
    <xf numFmtId="0" fontId="3" fillId="4" borderId="2" xfId="0" quotePrefix="1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</cellXfs>
  <cellStyles count="2">
    <cellStyle name="Normal" xfId="0" builtinId="0"/>
    <cellStyle name="Per cent" xfId="1" builtinId="5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CCFF"/>
      <color rgb="FFE402FC"/>
      <color rgb="FF008080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370620</xdr:colOff>
      <xdr:row>18</xdr:row>
      <xdr:rowOff>158938</xdr:rowOff>
    </xdr:from>
    <xdr:to>
      <xdr:col>10</xdr:col>
      <xdr:colOff>619743</xdr:colOff>
      <xdr:row>23</xdr:row>
      <xdr:rowOff>130947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5FF338-DA4C-4461-864E-A4878C5AA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82082" y="3470707"/>
          <a:ext cx="4213574" cy="88816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oão Montenegro" id="{C353CD3D-FE10-4755-BCDD-841E02D2D608}" userId="S::joao.montenegro@armis.pt::a6bcf70f-cfd2-4e2b-bb3f-0027d343f512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" dT="2024-05-21T13:58:15.91" personId="{C353CD3D-FE10-4755-BCDD-841E02D2D608}" id="{2217C84E-A424-4A67-BC6D-7C297106EAF4}">
    <text>To be defined through internal survey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370FF-18A1-446C-A25C-71712FC086F5}">
  <dimension ref="A1:L27"/>
  <sheetViews>
    <sheetView tabSelected="1" zoomScale="130" zoomScaleNormal="130" workbookViewId="0">
      <selection activeCell="G5" sqref="G5"/>
    </sheetView>
  </sheetViews>
  <sheetFormatPr defaultColWidth="9.140625" defaultRowHeight="15" x14ac:dyDescent="0.25"/>
  <cols>
    <col min="1" max="1" width="10.28515625" customWidth="1"/>
    <col min="2" max="2" width="47" customWidth="1"/>
    <col min="3" max="3" width="24.85546875" customWidth="1"/>
    <col min="4" max="4" width="15.7109375" customWidth="1"/>
    <col min="5" max="5" width="10.7109375" bestFit="1" customWidth="1"/>
    <col min="6" max="6" width="13.42578125" customWidth="1"/>
    <col min="7" max="7" width="11.5703125" customWidth="1"/>
    <col min="10" max="10" width="3.85546875" customWidth="1"/>
    <col min="11" max="11" width="10.28515625" bestFit="1" customWidth="1"/>
    <col min="12" max="12" width="12.140625" bestFit="1" customWidth="1"/>
  </cols>
  <sheetData>
    <row r="1" spans="1:12" ht="30.2" customHeight="1" thickBot="1" x14ac:dyDescent="0.3">
      <c r="A1" s="6" t="s">
        <v>10</v>
      </c>
      <c r="B1" s="7" t="s">
        <v>11</v>
      </c>
      <c r="C1" s="7" t="s">
        <v>12</v>
      </c>
      <c r="D1" s="7" t="s">
        <v>13</v>
      </c>
      <c r="E1" s="8" t="s">
        <v>14</v>
      </c>
      <c r="F1" s="24" t="s">
        <v>15</v>
      </c>
      <c r="G1" s="24" t="s">
        <v>16</v>
      </c>
      <c r="H1" s="7" t="s">
        <v>17</v>
      </c>
      <c r="I1" s="14" t="s">
        <v>18</v>
      </c>
      <c r="J1" s="10"/>
      <c r="K1" s="15" t="s">
        <v>19</v>
      </c>
      <c r="L1" s="16" t="s">
        <v>20</v>
      </c>
    </row>
    <row r="2" spans="1:12" ht="14.65" customHeight="1" x14ac:dyDescent="0.25">
      <c r="A2" s="56">
        <v>1</v>
      </c>
      <c r="B2" s="111" t="s">
        <v>22</v>
      </c>
      <c r="C2" s="58" t="s">
        <v>36</v>
      </c>
      <c r="D2" s="100"/>
      <c r="E2" s="59"/>
      <c r="F2" s="57">
        <f>IF(OR(ISBLANK(D2),ISNUMBER(D2)),1,0)</f>
        <v>1</v>
      </c>
      <c r="G2" s="57">
        <f t="shared" ref="G2:G9" si="0">IF(ISNUMBER(D2), IF(I2 &gt; H2, IF(D2 &lt; H2, H2, IF(D2 &gt; I2, I2, D2)), IF(D2 &gt; H2, H2, IF(D2 &lt; I2, I2, D2))), 0)</f>
        <v>0</v>
      </c>
      <c r="H2" s="57">
        <v>1</v>
      </c>
      <c r="I2" s="60">
        <v>0</v>
      </c>
      <c r="J2" s="11"/>
      <c r="K2" s="85">
        <f t="shared" ref="K2:K11" si="1">E2*F2*((G2-H2)/(I2-H2))</f>
        <v>0</v>
      </c>
      <c r="L2" s="86">
        <f>E2*F2</f>
        <v>0</v>
      </c>
    </row>
    <row r="3" spans="1:12" ht="14.65" customHeight="1" x14ac:dyDescent="0.25">
      <c r="A3" s="61">
        <v>1</v>
      </c>
      <c r="B3" s="112"/>
      <c r="C3" s="62" t="s">
        <v>35</v>
      </c>
      <c r="D3" s="63"/>
      <c r="E3" s="63"/>
      <c r="F3" s="64">
        <f t="shared" ref="F3:F16" si="2">IF(OR(ISBLANK(D3),ISNUMBER(D3)),1,0)</f>
        <v>1</v>
      </c>
      <c r="G3" s="64">
        <f t="shared" si="0"/>
        <v>0</v>
      </c>
      <c r="H3" s="65">
        <v>10</v>
      </c>
      <c r="I3" s="66">
        <v>0</v>
      </c>
      <c r="J3" s="11"/>
      <c r="K3" s="87">
        <f t="shared" si="1"/>
        <v>0</v>
      </c>
      <c r="L3" s="88">
        <f t="shared" ref="L3" si="3">E3*F3</f>
        <v>0</v>
      </c>
    </row>
    <row r="4" spans="1:12" ht="14.65" customHeight="1" thickBot="1" x14ac:dyDescent="0.3">
      <c r="A4" s="67">
        <v>1</v>
      </c>
      <c r="B4" s="64" t="s">
        <v>3</v>
      </c>
      <c r="C4" s="64" t="s">
        <v>38</v>
      </c>
      <c r="D4" s="64"/>
      <c r="E4" s="64"/>
      <c r="F4" s="64">
        <f t="shared" si="2"/>
        <v>1</v>
      </c>
      <c r="G4" s="64">
        <f t="shared" si="0"/>
        <v>0</v>
      </c>
      <c r="H4" s="64">
        <v>0</v>
      </c>
      <c r="I4" s="68">
        <v>2</v>
      </c>
      <c r="J4" s="11"/>
      <c r="K4" s="67">
        <f t="shared" si="1"/>
        <v>0</v>
      </c>
      <c r="L4" s="88">
        <f t="shared" ref="L4:L11" si="4">E4*F4</f>
        <v>0</v>
      </c>
    </row>
    <row r="5" spans="1:12" ht="14.65" customHeight="1" x14ac:dyDescent="0.25">
      <c r="A5" s="69">
        <v>2</v>
      </c>
      <c r="B5" s="70" t="s">
        <v>23</v>
      </c>
      <c r="C5" s="71" t="s">
        <v>42</v>
      </c>
      <c r="D5" s="96"/>
      <c r="E5" s="70"/>
      <c r="F5" s="70">
        <f t="shared" si="2"/>
        <v>1</v>
      </c>
      <c r="G5" s="70">
        <f t="shared" si="0"/>
        <v>0</v>
      </c>
      <c r="H5" s="70">
        <v>0</v>
      </c>
      <c r="I5" s="72">
        <v>1</v>
      </c>
      <c r="J5" s="2"/>
      <c r="K5" s="69">
        <f t="shared" si="1"/>
        <v>0</v>
      </c>
      <c r="L5" s="81">
        <f t="shared" si="4"/>
        <v>0</v>
      </c>
    </row>
    <row r="6" spans="1:12" ht="14.65" customHeight="1" x14ac:dyDescent="0.25">
      <c r="A6" s="73">
        <v>2</v>
      </c>
      <c r="B6" s="74" t="s">
        <v>24</v>
      </c>
      <c r="C6" s="75" t="s">
        <v>39</v>
      </c>
      <c r="D6" s="97"/>
      <c r="E6" s="74"/>
      <c r="F6" s="74">
        <f t="shared" si="2"/>
        <v>1</v>
      </c>
      <c r="G6" s="74">
        <f t="shared" si="0"/>
        <v>0</v>
      </c>
      <c r="H6" s="74">
        <v>0</v>
      </c>
      <c r="I6" s="76">
        <v>1</v>
      </c>
      <c r="J6" s="2"/>
      <c r="K6" s="73">
        <f t="shared" si="1"/>
        <v>0</v>
      </c>
      <c r="L6" s="82">
        <f t="shared" si="4"/>
        <v>0</v>
      </c>
    </row>
    <row r="7" spans="1:12" ht="14.65" customHeight="1" thickBot="1" x14ac:dyDescent="0.3">
      <c r="A7" s="77">
        <v>2</v>
      </c>
      <c r="B7" s="78" t="s">
        <v>25</v>
      </c>
      <c r="C7" s="79" t="s">
        <v>21</v>
      </c>
      <c r="D7" s="79"/>
      <c r="E7" s="78"/>
      <c r="F7" s="78">
        <f t="shared" si="2"/>
        <v>1</v>
      </c>
      <c r="G7" s="78">
        <f t="shared" si="0"/>
        <v>0</v>
      </c>
      <c r="H7" s="78">
        <v>0</v>
      </c>
      <c r="I7" s="80">
        <v>1</v>
      </c>
      <c r="J7" s="2"/>
      <c r="K7" s="83">
        <f t="shared" si="1"/>
        <v>0</v>
      </c>
      <c r="L7" s="84">
        <f t="shared" si="4"/>
        <v>0</v>
      </c>
    </row>
    <row r="8" spans="1:12" ht="14.65" customHeight="1" x14ac:dyDescent="0.25">
      <c r="A8" s="101">
        <v>3</v>
      </c>
      <c r="B8" s="102" t="s">
        <v>43</v>
      </c>
      <c r="C8" s="102" t="s">
        <v>21</v>
      </c>
      <c r="D8" s="102"/>
      <c r="E8" s="102"/>
      <c r="F8" s="102">
        <f t="shared" si="2"/>
        <v>1</v>
      </c>
      <c r="G8" s="102">
        <f t="shared" si="0"/>
        <v>0</v>
      </c>
      <c r="H8" s="102">
        <v>0</v>
      </c>
      <c r="I8" s="103">
        <v>1</v>
      </c>
      <c r="J8" s="11"/>
      <c r="K8" s="104">
        <f t="shared" si="1"/>
        <v>0</v>
      </c>
      <c r="L8" s="105">
        <f t="shared" si="4"/>
        <v>0</v>
      </c>
    </row>
    <row r="9" spans="1:12" ht="14.65" customHeight="1" thickBot="1" x14ac:dyDescent="0.3">
      <c r="A9" s="106">
        <v>3</v>
      </c>
      <c r="B9" s="107" t="s">
        <v>44</v>
      </c>
      <c r="C9" s="107" t="s">
        <v>21</v>
      </c>
      <c r="D9" s="107"/>
      <c r="E9" s="107"/>
      <c r="F9" s="107">
        <v>1</v>
      </c>
      <c r="G9" s="107">
        <f t="shared" si="0"/>
        <v>0</v>
      </c>
      <c r="H9" s="107">
        <v>0</v>
      </c>
      <c r="I9" s="108">
        <v>1</v>
      </c>
      <c r="J9" s="11"/>
      <c r="K9" s="109">
        <f t="shared" si="1"/>
        <v>0</v>
      </c>
      <c r="L9" s="110">
        <f t="shared" si="4"/>
        <v>0</v>
      </c>
    </row>
    <row r="10" spans="1:12" x14ac:dyDescent="0.25">
      <c r="A10" s="47">
        <v>4</v>
      </c>
      <c r="B10" s="48" t="s">
        <v>37</v>
      </c>
      <c r="C10" s="49" t="s">
        <v>27</v>
      </c>
      <c r="D10" s="49"/>
      <c r="E10" s="50"/>
      <c r="F10" s="50">
        <f t="shared" si="2"/>
        <v>1</v>
      </c>
      <c r="G10" s="50">
        <f>IF(ISNUMBER(D10), IF(I10 &gt; H10, IF(D10 &lt; H10, H10, IF(D10 &gt; I10, I10, D10)), IF(D10 &gt; H10, H10, IF(D10 &lt; I10, I10, D10))), 0)</f>
        <v>0</v>
      </c>
      <c r="H10" s="50">
        <v>0</v>
      </c>
      <c r="I10" s="51">
        <v>2</v>
      </c>
      <c r="J10" s="4"/>
      <c r="K10" s="47">
        <f t="shared" si="1"/>
        <v>0</v>
      </c>
      <c r="L10" s="89">
        <f t="shared" si="4"/>
        <v>0</v>
      </c>
    </row>
    <row r="11" spans="1:12" ht="14.65" customHeight="1" thickBot="1" x14ac:dyDescent="0.3">
      <c r="A11" s="52">
        <v>4</v>
      </c>
      <c r="B11" s="53" t="s">
        <v>29</v>
      </c>
      <c r="C11" s="54" t="s">
        <v>27</v>
      </c>
      <c r="D11" s="54"/>
      <c r="E11" s="53"/>
      <c r="F11" s="53">
        <f t="shared" si="2"/>
        <v>1</v>
      </c>
      <c r="G11" s="53">
        <f>IF(ISNUMBER(D11), IF(I11 &gt; H11, IF(D11 &lt; H11, H11, IF(D11 &gt; I11, I11, D11)), IF(D11 &gt; H11, H11, IF(D11 &lt; I11, I11, D11))), 0)</f>
        <v>0</v>
      </c>
      <c r="H11" s="53">
        <v>0</v>
      </c>
      <c r="I11" s="55">
        <v>2</v>
      </c>
      <c r="J11" s="4"/>
      <c r="K11" s="52">
        <f t="shared" si="1"/>
        <v>0</v>
      </c>
      <c r="L11" s="90">
        <f t="shared" si="4"/>
        <v>0</v>
      </c>
    </row>
    <row r="12" spans="1:12" ht="14.65" customHeight="1" thickBot="1" x14ac:dyDescent="0.3">
      <c r="A12" s="43">
        <v>5</v>
      </c>
      <c r="B12" s="44" t="s">
        <v>26</v>
      </c>
      <c r="C12" s="45" t="s">
        <v>21</v>
      </c>
      <c r="D12" s="45"/>
      <c r="E12" s="44"/>
      <c r="F12" s="44">
        <f t="shared" si="2"/>
        <v>1</v>
      </c>
      <c r="G12" s="44">
        <f t="shared" ref="G12:G16" si="5">IF(ISNUMBER(D12), IF(I12 &gt; H12, IF(D12 &lt; H12, H12, IF(D12 &gt; I12, I12, D12)), IF(D12 &gt; H12, H12, IF(D12 &lt; I12, I12, D12))), 0)</f>
        <v>0</v>
      </c>
      <c r="H12" s="44">
        <v>0</v>
      </c>
      <c r="I12" s="46">
        <v>1</v>
      </c>
      <c r="J12" s="11"/>
      <c r="K12" s="43">
        <f t="shared" ref="K12:K16" si="6">E12*F12*((G12-H12)/(I12-H12))</f>
        <v>0</v>
      </c>
      <c r="L12" s="91">
        <f t="shared" ref="L12:L16" si="7">E12*F12</f>
        <v>0</v>
      </c>
    </row>
    <row r="13" spans="1:12" ht="14.65" customHeight="1" x14ac:dyDescent="0.25">
      <c r="A13" s="25">
        <v>6</v>
      </c>
      <c r="B13" s="113" t="s">
        <v>7</v>
      </c>
      <c r="C13" s="26" t="s">
        <v>40</v>
      </c>
      <c r="D13" s="26"/>
      <c r="E13" s="26"/>
      <c r="F13" s="26">
        <f t="shared" si="2"/>
        <v>1</v>
      </c>
      <c r="G13" s="26">
        <f t="shared" si="5"/>
        <v>0</v>
      </c>
      <c r="H13" s="27">
        <v>0</v>
      </c>
      <c r="I13" s="28">
        <v>1</v>
      </c>
      <c r="J13" s="12"/>
      <c r="K13" s="38">
        <f t="shared" si="6"/>
        <v>0</v>
      </c>
      <c r="L13" s="39">
        <f t="shared" si="7"/>
        <v>0</v>
      </c>
    </row>
    <row r="14" spans="1:12" s="3" customFormat="1" ht="14.65" customHeight="1" x14ac:dyDescent="0.25">
      <c r="A14" s="29">
        <v>6</v>
      </c>
      <c r="B14" s="114"/>
      <c r="C14" s="31" t="s">
        <v>41</v>
      </c>
      <c r="D14" s="32"/>
      <c r="E14" s="30"/>
      <c r="F14" s="30">
        <f t="shared" si="2"/>
        <v>1</v>
      </c>
      <c r="G14" s="30">
        <f t="shared" si="5"/>
        <v>0</v>
      </c>
      <c r="H14" s="31">
        <v>0</v>
      </c>
      <c r="I14" s="33">
        <v>1</v>
      </c>
      <c r="J14" s="12"/>
      <c r="K14" s="40">
        <f t="shared" si="6"/>
        <v>0</v>
      </c>
      <c r="L14" s="41">
        <f t="shared" si="7"/>
        <v>0</v>
      </c>
    </row>
    <row r="15" spans="1:12" ht="14.65" customHeight="1" thickBot="1" x14ac:dyDescent="0.3">
      <c r="A15" s="34">
        <v>6</v>
      </c>
      <c r="B15" s="35" t="s">
        <v>28</v>
      </c>
      <c r="C15" s="36" t="s">
        <v>21</v>
      </c>
      <c r="D15" s="36"/>
      <c r="E15" s="35"/>
      <c r="F15" s="35">
        <f t="shared" si="2"/>
        <v>1</v>
      </c>
      <c r="G15" s="35">
        <f t="shared" si="5"/>
        <v>0</v>
      </c>
      <c r="H15" s="35">
        <v>0</v>
      </c>
      <c r="I15" s="37">
        <v>1</v>
      </c>
      <c r="J15" s="11"/>
      <c r="K15" s="34">
        <f t="shared" si="6"/>
        <v>0</v>
      </c>
      <c r="L15" s="42">
        <f t="shared" si="7"/>
        <v>0</v>
      </c>
    </row>
    <row r="16" spans="1:12" ht="14.65" customHeight="1" thickBot="1" x14ac:dyDescent="0.3">
      <c r="A16" s="92">
        <v>7</v>
      </c>
      <c r="B16" s="94" t="s">
        <v>30</v>
      </c>
      <c r="C16" s="94" t="s">
        <v>21</v>
      </c>
      <c r="D16" s="94"/>
      <c r="E16" s="94"/>
      <c r="F16" s="94">
        <f t="shared" si="2"/>
        <v>1</v>
      </c>
      <c r="G16" s="94">
        <f t="shared" si="5"/>
        <v>0</v>
      </c>
      <c r="H16" s="94">
        <v>0</v>
      </c>
      <c r="I16" s="95">
        <v>1</v>
      </c>
      <c r="J16" s="13"/>
      <c r="K16" s="92">
        <f t="shared" si="6"/>
        <v>0</v>
      </c>
      <c r="L16" s="93">
        <f t="shared" si="7"/>
        <v>0</v>
      </c>
    </row>
    <row r="17" spans="1:4" ht="15.75" thickBot="1" x14ac:dyDescent="0.3"/>
    <row r="18" spans="1:4" ht="15.75" thickBot="1" x14ac:dyDescent="0.3">
      <c r="A18" s="17" t="s">
        <v>31</v>
      </c>
      <c r="B18" s="18" t="s">
        <v>0</v>
      </c>
      <c r="C18" s="18" t="s">
        <v>32</v>
      </c>
      <c r="D18" s="9" t="s">
        <v>33</v>
      </c>
    </row>
    <row r="19" spans="1:4" x14ac:dyDescent="0.25">
      <c r="A19" s="19">
        <v>1</v>
      </c>
      <c r="B19" s="1" t="s">
        <v>2</v>
      </c>
      <c r="C19" s="98">
        <f t="shared" ref="C19:C25" si="8">SUMIFS(E:E, A:A, A19, F:F, 1) / SUMIFS(F:F, A:A, A19, F:F, 1)</f>
        <v>0</v>
      </c>
      <c r="D19" s="20" t="str">
        <f t="shared" ref="D19:D25" si="9">IF(SUMIFS(L:L,A:A,A19)=0,"---",SUMIFS(K:K,A:A,A19)/SUMIFS(L:L,A:A,A19))</f>
        <v>---</v>
      </c>
    </row>
    <row r="20" spans="1:4" x14ac:dyDescent="0.25">
      <c r="A20" s="19">
        <v>2</v>
      </c>
      <c r="B20" s="1" t="s">
        <v>4</v>
      </c>
      <c r="C20" s="98">
        <f t="shared" si="8"/>
        <v>0</v>
      </c>
      <c r="D20" s="20" t="str">
        <f t="shared" si="9"/>
        <v>---</v>
      </c>
    </row>
    <row r="21" spans="1:4" x14ac:dyDescent="0.25">
      <c r="A21" s="19">
        <v>3</v>
      </c>
      <c r="B21" s="1" t="s">
        <v>1</v>
      </c>
      <c r="C21" s="98">
        <f t="shared" si="8"/>
        <v>0</v>
      </c>
      <c r="D21" s="20" t="str">
        <f t="shared" si="9"/>
        <v>---</v>
      </c>
    </row>
    <row r="22" spans="1:4" x14ac:dyDescent="0.25">
      <c r="A22" s="19">
        <v>4</v>
      </c>
      <c r="B22" s="1" t="s">
        <v>8</v>
      </c>
      <c r="C22" s="98">
        <f t="shared" si="8"/>
        <v>0</v>
      </c>
      <c r="D22" s="20" t="str">
        <f t="shared" si="9"/>
        <v>---</v>
      </c>
    </row>
    <row r="23" spans="1:4" x14ac:dyDescent="0.25">
      <c r="A23" s="19">
        <v>5</v>
      </c>
      <c r="B23" s="1" t="s">
        <v>5</v>
      </c>
      <c r="C23" s="98">
        <f t="shared" si="8"/>
        <v>0</v>
      </c>
      <c r="D23" s="20" t="str">
        <f t="shared" si="9"/>
        <v>---</v>
      </c>
    </row>
    <row r="24" spans="1:4" x14ac:dyDescent="0.25">
      <c r="A24" s="19">
        <v>6</v>
      </c>
      <c r="B24" s="1" t="s">
        <v>6</v>
      </c>
      <c r="C24" s="98">
        <f t="shared" si="8"/>
        <v>0</v>
      </c>
      <c r="D24" s="20" t="str">
        <f t="shared" si="9"/>
        <v>---</v>
      </c>
    </row>
    <row r="25" spans="1:4" ht="15.75" thickBot="1" x14ac:dyDescent="0.3">
      <c r="A25" s="21">
        <v>7</v>
      </c>
      <c r="B25" s="22" t="s">
        <v>9</v>
      </c>
      <c r="C25" s="99">
        <f t="shared" si="8"/>
        <v>0</v>
      </c>
      <c r="D25" s="23" t="str">
        <f t="shared" si="9"/>
        <v>---</v>
      </c>
    </row>
    <row r="26" spans="1:4" ht="15.75" thickBot="1" x14ac:dyDescent="0.3"/>
    <row r="27" spans="1:4" ht="15.75" thickBot="1" x14ac:dyDescent="0.3">
      <c r="A27" s="115" t="s">
        <v>34</v>
      </c>
      <c r="B27" s="116"/>
      <c r="C27" s="116"/>
      <c r="D27" s="5" t="e">
        <f>IF(COUNT(C19:C25)=0,"---",SUMPRODUCT(C19:C25,D19:D25)/SUM(C19:C25))</f>
        <v>#DIV/0!</v>
      </c>
    </row>
  </sheetData>
  <mergeCells count="3">
    <mergeCell ref="B2:B3"/>
    <mergeCell ref="B13:B14"/>
    <mergeCell ref="A27:C27"/>
  </mergeCells>
  <conditionalFormatting sqref="D2:D16">
    <cfRule type="containsBlanks" dxfId="0" priority="1">
      <formula>LEN(TRIM(D2))=0</formula>
    </cfRule>
  </conditionalFormatting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B981FAAFB4349A28B03AB4EEECF9F" ma:contentTypeVersion="20" ma:contentTypeDescription="Create a new document." ma:contentTypeScope="" ma:versionID="5d07f853f91e2a26b6cc65fe25d8b0bb">
  <xsd:schema xmlns:xsd="http://www.w3.org/2001/XMLSchema" xmlns:xs="http://www.w3.org/2001/XMLSchema" xmlns:p="http://schemas.microsoft.com/office/2006/metadata/properties" xmlns:ns2="4ea66b1c-fa60-4493-a86c-b420df37761a" xmlns:ns3="322c47a9-7cf9-4f39-ba36-4bf679c08fb0" targetNamespace="http://schemas.microsoft.com/office/2006/metadata/properties" ma:root="true" ma:fieldsID="3a9acf493ca2d2888d20b142ff06d4b0" ns2:_="" ns3:_="">
    <xsd:import namespace="4ea66b1c-fa60-4493-a86c-b420df37761a"/>
    <xsd:import namespace="322c47a9-7cf9-4f39-ba36-4bf679c08fb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note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Date_x002f_Heur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66b1c-fa60-4493-a86c-b420df3776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17dfd69-ad1a-4b80-a735-177bb10dea14}" ma:internalName="TaxCatchAll" ma:showField="CatchAllData" ma:web="4ea66b1c-fa60-4493-a86c-b420df3776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c47a9-7cf9-4f39-ba36-4bf679c08f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note" ma:index="20" nillable="true" ma:displayName="note" ma:format="Dropdown" ma:internalName="note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4381483-150a-4726-b180-307f5f59d1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Date_x002f_Heure" ma:index="25" nillable="true" ma:displayName="Date/Heure" ma:format="DateTime" ma:internalName="Date_x002f_Heure">
      <xsd:simpleType>
        <xsd:restriction base="dms:DateTim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a66b1c-fa60-4493-a86c-b420df37761a" xsi:nil="true"/>
    <lcf76f155ced4ddcb4097134ff3c332f xmlns="322c47a9-7cf9-4f39-ba36-4bf679c08fb0">
      <Terms xmlns="http://schemas.microsoft.com/office/infopath/2007/PartnerControls"/>
    </lcf76f155ced4ddcb4097134ff3c332f>
    <Date_x002f_Heure xmlns="322c47a9-7cf9-4f39-ba36-4bf679c08fb0" xsi:nil="true"/>
    <note xmlns="322c47a9-7cf9-4f39-ba36-4bf679c08fb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7F8C41-8489-4250-B792-A4D7A8BC1F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66b1c-fa60-4493-a86c-b420df37761a"/>
    <ds:schemaRef ds:uri="322c47a9-7cf9-4f39-ba36-4bf679c08f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53E2DF-E910-4D3F-B69D-A2FFB45FC37F}">
  <ds:schemaRefs>
    <ds:schemaRef ds:uri="http://schemas.microsoft.com/office/2006/metadata/properties"/>
    <ds:schemaRef ds:uri="http://schemas.microsoft.com/office/infopath/2007/PartnerControls"/>
    <ds:schemaRef ds:uri="4ea66b1c-fa60-4493-a86c-b420df37761a"/>
    <ds:schemaRef ds:uri="322c47a9-7cf9-4f39-ba36-4bf679c08fb0"/>
  </ds:schemaRefs>
</ds:datastoreItem>
</file>

<file path=customXml/itemProps3.xml><?xml version="1.0" encoding="utf-8"?>
<ds:datastoreItem xmlns:ds="http://schemas.openxmlformats.org/officeDocument/2006/customXml" ds:itemID="{C6F04D1B-8765-45BA-B6FE-0A4649C262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Computation_Qi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Sónia Soares</dc:creator>
  <cp:keywords/>
  <dc:description/>
  <cp:lastModifiedBy>David Ariño Montoya</cp:lastModifiedBy>
  <cp:revision/>
  <cp:lastPrinted>2024-07-12T08:40:42Z</cp:lastPrinted>
  <dcterms:created xsi:type="dcterms:W3CDTF">2015-06-05T18:17:20Z</dcterms:created>
  <dcterms:modified xsi:type="dcterms:W3CDTF">2024-08-16T14:19:25Z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8388db-315c-4168-a71f-e7dc3fcfef63_Enabled">
    <vt:lpwstr>true</vt:lpwstr>
  </property>
  <property fmtid="{D5CDD505-2E9C-101B-9397-08002B2CF9AE}" pid="3" name="MSIP_Label_fd8388db-315c-4168-a71f-e7dc3fcfef63_SetDate">
    <vt:lpwstr>2023-11-15T14:49:17Z</vt:lpwstr>
  </property>
  <property fmtid="{D5CDD505-2E9C-101B-9397-08002B2CF9AE}" pid="4" name="MSIP_Label_fd8388db-315c-4168-a71f-e7dc3fcfef63_Method">
    <vt:lpwstr>Standard</vt:lpwstr>
  </property>
  <property fmtid="{D5CDD505-2E9C-101B-9397-08002B2CF9AE}" pid="5" name="MSIP_Label_fd8388db-315c-4168-a71f-e7dc3fcfef63_Name">
    <vt:lpwstr>Public</vt:lpwstr>
  </property>
  <property fmtid="{D5CDD505-2E9C-101B-9397-08002B2CF9AE}" pid="6" name="MSIP_Label_fd8388db-315c-4168-a71f-e7dc3fcfef63_SiteId">
    <vt:lpwstr>ac5dac37-e6c2-42bf-808c-e28ebdd54b3a</vt:lpwstr>
  </property>
  <property fmtid="{D5CDD505-2E9C-101B-9397-08002B2CF9AE}" pid="7" name="MSIP_Label_fd8388db-315c-4168-a71f-e7dc3fcfef63_ActionId">
    <vt:lpwstr>6dac97e9-1e51-4d91-9052-1f02a9df15a8</vt:lpwstr>
  </property>
  <property fmtid="{D5CDD505-2E9C-101B-9397-08002B2CF9AE}" pid="8" name="MSIP_Label_fd8388db-315c-4168-a71f-e7dc3fcfef63_ContentBits">
    <vt:lpwstr>0</vt:lpwstr>
  </property>
  <property fmtid="{D5CDD505-2E9C-101B-9397-08002B2CF9AE}" pid="9" name="ContentTypeId">
    <vt:lpwstr>0x010100156B981FAAFB4349A28B03AB4EEECF9F</vt:lpwstr>
  </property>
  <property fmtid="{D5CDD505-2E9C-101B-9397-08002B2CF9AE}" pid="10" name="MediaServiceImageTags">
    <vt:lpwstr/>
  </property>
</Properties>
</file>